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HAU THUOC 2022-2024\2_GOI 1 VA 2\2. TIEN TRINH\230526_QUYET DINH PHE DUYET KET QUA CLNT GOI 2 DOT 2\"/>
    </mc:Choice>
  </mc:AlternateContent>
  <bookViews>
    <workbookView xWindow="390" yWindow="615" windowWidth="19425" windowHeight="7305" tabRatio="730" activeTab="2"/>
  </bookViews>
  <sheets>
    <sheet name="PL1" sheetId="8" r:id="rId1"/>
    <sheet name="PL2" sheetId="7" r:id="rId2"/>
    <sheet name="PL3" sheetId="9" r:id="rId3"/>
    <sheet name="PL4" sheetId="10" r:id="rId4"/>
  </sheets>
  <definedNames>
    <definedName name="_xlnm._FilterDatabase" localSheetId="1" hidden="1">'PL2'!$A$8:$S$17</definedName>
    <definedName name="_xlnm.Print_Area" localSheetId="1">'PL2'!$A$1:$S$23</definedName>
    <definedName name="_xlnm.Print_Area" localSheetId="3">'PL4'!$A$1:$E$17</definedName>
    <definedName name="_xlnm.Print_Titles" localSheetId="1">'PL2'!$7:$8</definedName>
    <definedName name="_xlnm.Print_Titles" localSheetId="3">'PL4'!$7:$7</definedName>
  </definedNames>
  <calcPr calcId="152511"/>
</workbook>
</file>

<file path=xl/calcChain.xml><?xml version="1.0" encoding="utf-8"?>
<calcChain xmlns="http://schemas.openxmlformats.org/spreadsheetml/2006/main">
  <c r="S15" i="7" l="1"/>
  <c r="S16" i="7" s="1"/>
  <c r="S17" i="7" s="1"/>
  <c r="S11" i="7"/>
  <c r="S12" i="7" s="1"/>
  <c r="H10" i="8" l="1"/>
</calcChain>
</file>

<file path=xl/sharedStrings.xml><?xml version="1.0" encoding="utf-8"?>
<sst xmlns="http://schemas.openxmlformats.org/spreadsheetml/2006/main" count="192" uniqueCount="138">
  <si>
    <t>STT</t>
  </si>
  <si>
    <t>Hoạt chất</t>
  </si>
  <si>
    <t>SĐK
hoặc số
GPNK</t>
  </si>
  <si>
    <t>Hàm lượng</t>
  </si>
  <si>
    <t>Dạng bào chế</t>
  </si>
  <si>
    <t>Đường dùng</t>
  </si>
  <si>
    <t>Đơn vị tính</t>
  </si>
  <si>
    <t>Quy cách đóng gói</t>
  </si>
  <si>
    <t>Hãng sản xuất</t>
  </si>
  <si>
    <t>Nước sản xuất</t>
  </si>
  <si>
    <t>Giá trúng thầu</t>
  </si>
  <si>
    <t>Thành tiền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</si>
  <si>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</si>
  <si>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</si>
  <si>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</si>
  <si>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</si>
  <si>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</si>
  <si>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</si>
  <si>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</si>
  <si>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</si>
  <si>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</si>
  <si>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</si>
  <si>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</si>
  <si>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</si>
  <si>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</si>
  <si>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</si>
  <si>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</si>
  <si>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</si>
  <si>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</si>
  <si>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Nhóm 4</t>
  </si>
  <si>
    <t>Uống</t>
  </si>
  <si>
    <t>Viên</t>
  </si>
  <si>
    <t>Việt Nam</t>
  </si>
  <si>
    <t>TỔNG CỘNG</t>
  </si>
  <si>
    <t>Viên nén bao phim</t>
  </si>
  <si>
    <t>100mg</t>
  </si>
  <si>
    <t>Hộp 3 vỉ x 10 viên</t>
  </si>
  <si>
    <t>Tiêm truyền</t>
  </si>
  <si>
    <t>CÔNG TY TNHH DƯỢC PHẨM CHÂU Á - THÁI BÌNH DƯƠNG</t>
  </si>
  <si>
    <t>Dung dịch tiêm truyền tĩnh mạch</t>
  </si>
  <si>
    <t>Paracetamol</t>
  </si>
  <si>
    <t>Túi</t>
  </si>
  <si>
    <t>Công ty cổ phần dược phẩm 2/9</t>
  </si>
  <si>
    <t>Giá kê khai</t>
  </si>
  <si>
    <t>YDCT</t>
  </si>
  <si>
    <t>PHCN</t>
  </si>
  <si>
    <t>Lao</t>
  </si>
  <si>
    <t>BVĐK</t>
  </si>
  <si>
    <t>Bến Cầu</t>
  </si>
  <si>
    <t>Châu Thành</t>
  </si>
  <si>
    <t>DMC</t>
  </si>
  <si>
    <t>Gò Dầu</t>
  </si>
  <si>
    <t>Hòa Thành</t>
  </si>
  <si>
    <t>Tân Biên</t>
  </si>
  <si>
    <t>Tân Châu</t>
  </si>
  <si>
    <t>Thành phố</t>
  </si>
  <si>
    <t>Trảng Bàng</t>
  </si>
  <si>
    <t>Hồng Hưng</t>
  </si>
  <si>
    <t>LNT</t>
  </si>
  <si>
    <t>Bệnh xá CA</t>
  </si>
  <si>
    <t>TT Quân dân y</t>
  </si>
  <si>
    <t>(18)</t>
  </si>
  <si>
    <t>(19)</t>
  </si>
  <si>
    <t>(20)</t>
  </si>
  <si>
    <t>Phụ lục 2</t>
  </si>
  <si>
    <t>DANH MỤC THUỐC TRÚNG THẦU</t>
  </si>
  <si>
    <t>Mã hàng hóa</t>
  </si>
  <si>
    <t>STT trong HSMT</t>
  </si>
  <si>
    <t>Tên thuốc trúng thầu</t>
  </si>
  <si>
    <t>Hạn dùng
(Tháng)</t>
  </si>
  <si>
    <t>Số lượng</t>
  </si>
  <si>
    <t>Gói thầu số 02 - Cung cấp thuốc generic thuộc Danh mục thuốc bổ sung vào Danh mục thuốc đấu thầu tập trung cấp địa phương 
để sử dụng tại các cơ sở y tế trên địa bàn tỉnh giai đoạn 2022 -2024 để sử dụng tại các cơ sở y tế trên địa bàn tỉnh giai đoạn 2022-2024</t>
  </si>
  <si>
    <t>PHỤ LỤC 1</t>
  </si>
  <si>
    <t>DANH SÁCH NHÀ THẦU TRÚNG THẦU</t>
  </si>
  <si>
    <t>Mã số</t>
  </si>
  <si>
    <t>Tên Nhà thầu</t>
  </si>
  <si>
    <t>Địa chỉ</t>
  </si>
  <si>
    <t>Điện thoại</t>
  </si>
  <si>
    <t>Mã số thuế</t>
  </si>
  <si>
    <t>Số mặt hàng trúng thầu</t>
  </si>
  <si>
    <t>Giá trị trúng thầu</t>
  </si>
  <si>
    <t>Giá trị trúng thầu (Bằng chữ)</t>
  </si>
  <si>
    <t>Công ty TNHH Dược phẩm Châu Á - Thái Bình Dương</t>
  </si>
  <si>
    <t>113 Y Ngông, TP. Buôn Ma Thuột, tỉnh Đắk Lắk</t>
  </si>
  <si>
    <t>02623.814.083</t>
  </si>
  <si>
    <t>6000706406</t>
  </si>
  <si>
    <t>PHỤ LỤC 3</t>
  </si>
  <si>
    <t>PHẠM VI CUNG CẤP</t>
  </si>
  <si>
    <t>STT HSMT</t>
  </si>
  <si>
    <t>Phụ lục 4</t>
  </si>
  <si>
    <t>DANH SÁCH ĐƠN VỊ THỤ HƯỞNG KẾT QUẢ LỰA CHỌN NHÀ THẦU</t>
  </si>
  <si>
    <t>Tên đơn vị thụ hưởng</t>
  </si>
  <si>
    <t>Địa chỉ đơn vị thụ hưởng</t>
  </si>
  <si>
    <t>Số điện thoại đơn vị thụ hưởng</t>
  </si>
  <si>
    <t>BỆNH VIỆN ĐA KHOA TÂY NINH</t>
  </si>
  <si>
    <t>Số 626 đường 30/4, Phường 3, thành phố Tây Ninh</t>
  </si>
  <si>
    <t>02763.822145 02763.922912</t>
  </si>
  <si>
    <t>TRUNG TÂM Y TẾ HUYỆN DƯƠNG MINH CHÂU</t>
  </si>
  <si>
    <t>số 213 đường Nguyễn Chí Thanh, Khu phố 4, thị trấn Dương Minh Châu, huyện Dương Minh Châu, tỉnh Tây Ninh</t>
  </si>
  <si>
    <t>02763.720066</t>
  </si>
  <si>
    <t>TRUNG TÂM Y TẾ HUYỆN GÒ DẦU</t>
  </si>
  <si>
    <t>205, KP Rạch Sơn Thị Trấn Gò Dầu, huyện Gò Dầu Tỉnh Tây Ninh</t>
  </si>
  <si>
    <t>02763.522190</t>
  </si>
  <si>
    <t>TRUNG TÂM Y TẾ HUYỆN TÂN BIÊN</t>
  </si>
  <si>
    <t>Khu phố 1, thị trấn Tân Biên, huyện Tân Biên, tỉnh Tây Ninh</t>
  </si>
  <si>
    <t>02763.874599</t>
  </si>
  <si>
    <t>TRUNG TÂM Y TẾ HUYỆN TÂN CHÂU</t>
  </si>
  <si>
    <t>58, Lê Duẩn, KP4, Thị Trấn Tân Châu, huyện Tân Châu, tỉnh Tây Ninh</t>
  </si>
  <si>
    <t>02763.875052</t>
  </si>
  <si>
    <t>BỆNH VIỆN ĐA KHOA HỒNG HƯNG</t>
  </si>
  <si>
    <t>187 Phạm Văn Đồng, khu phố Hiệp Long, Phường Hiệp Tân, Thị xã Hòa Thành, Tỉnh Tây Ninh</t>
  </si>
  <si>
    <t>02763836991</t>
  </si>
  <si>
    <t>Công ty TNHH dược phẩm và thiết bị y tế Bình An</t>
  </si>
  <si>
    <t>45 đường số 2, KP2, P. An Khánh, TP.Thủ Đức, TP. HCM</t>
  </si>
  <si>
    <t>0313972490</t>
  </si>
  <si>
    <t>0949458768</t>
  </si>
  <si>
    <t>CÔNG TY TNHH DƯỢC PHẨM VÀ THIẾT BỊ Y TẾ BÌNH AN</t>
  </si>
  <si>
    <t>Flurbiprofen natri</t>
  </si>
  <si>
    <t>Axofinen 100</t>
  </si>
  <si>
    <t>VD-32203-19</t>
  </si>
  <si>
    <t>Paracetamol 10mg/ml</t>
  </si>
  <si>
    <t>VD-33956-19</t>
  </si>
  <si>
    <t>1g/100ml</t>
  </si>
  <si>
    <t>Thùng 48 túi x 100ml</t>
  </si>
  <si>
    <t>Công ty TNHH Dược Phẩm Allomed</t>
  </si>
  <si>
    <t>Cộng 02 mặt hàng/ 02 nhà thầu</t>
  </si>
  <si>
    <t>DM2-481-42-1.1-N4</t>
  </si>
  <si>
    <t>DM2-854-56.2-6.9-N4</t>
  </si>
  <si>
    <t>Một trăm sáu mươi tám triệu đồng</t>
  </si>
  <si>
    <t>Cộng 02 khoản</t>
  </si>
  <si>
    <t>UBND TỈNH TÂY NINH</t>
  </si>
  <si>
    <t xml:space="preserve">SỞ Y TẾ </t>
  </si>
  <si>
    <t>(kèm Quyết định số……. /QĐ-SYT, ngày 26/05/2023)</t>
  </si>
  <si>
    <t>GIÁM ĐỐC</t>
  </si>
  <si>
    <t>Tây Ninh, ngày 26 tháng 05 năm 2023</t>
  </si>
  <si>
    <t>Hai tỷ, một trăm năm mươi tám triệu, ba trăm lẻ năm nghìn đồng</t>
  </si>
  <si>
    <t xml:space="preserve">        SỞ Y TẾ </t>
  </si>
  <si>
    <t>Cộng 06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</si>
</sst>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###"/>
    <numFmt numFmtId="166" formatCode="###"/>
    <numFmt numFmtId="167" formatCode="###,###,###,###,##0"/>
    <numFmt numFmtId="168" formatCode="_(* #,##0_);_(* \(#,##0\);_(* &quot;-&quot;??_);_(@_)"/>
    <numFmt numFmtId="169" formatCode="###,###,###,###,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09">
    <xf numFmtId="0" fontId="0" fillId="0" borderId="0" xfId="0"/>
    <xf numFmtId="0" fontId="3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168" fontId="5" fillId="0" borderId="4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top"/>
    </xf>
    <xf numFmtId="168" fontId="3" fillId="0" borderId="0" xfId="1" applyNumberFormat="1" applyFont="1" applyFill="1" applyAlignment="1">
      <alignment vertical="top"/>
    </xf>
    <xf numFmtId="0" fontId="8" fillId="0" borderId="0" xfId="0" applyNumberFormat="1" applyFont="1" applyAlignment="1">
      <alignment vertical="center" readingOrder="1"/>
    </xf>
    <xf numFmtId="168" fontId="2" fillId="0" borderId="0" xfId="1" applyNumberFormat="1" applyFont="1" applyFill="1" applyAlignment="1">
      <alignment vertical="center" readingOrder="1"/>
    </xf>
    <xf numFmtId="168" fontId="2" fillId="0" borderId="0" xfId="1" applyNumberFormat="1" applyFont="1" applyFill="1" applyAlignment="1">
      <alignment horizontal="right" vertical="center" readingOrder="1"/>
    </xf>
    <xf numFmtId="0" fontId="9" fillId="0" borderId="0" xfId="0" applyFont="1"/>
    <xf numFmtId="168" fontId="3" fillId="0" borderId="0" xfId="1" applyNumberFormat="1" applyFont="1" applyFill="1" applyAlignment="1">
      <alignment vertical="center" readingOrder="1"/>
    </xf>
    <xf numFmtId="168" fontId="3" fillId="0" borderId="0" xfId="1" applyNumberFormat="1" applyFont="1" applyFill="1" applyAlignment="1"/>
    <xf numFmtId="168" fontId="11" fillId="0" borderId="5" xfId="1" applyNumberFormat="1" applyFont="1" applyFill="1" applyBorder="1" applyAlignment="1">
      <alignment vertical="center" wrapText="1" readingOrder="1"/>
    </xf>
    <xf numFmtId="168" fontId="3" fillId="0" borderId="4" xfId="1" applyNumberFormat="1" applyFont="1" applyFill="1" applyBorder="1" applyAlignment="1">
      <alignment horizontal="right" vertical="top" wrapText="1" readingOrder="1"/>
    </xf>
    <xf numFmtId="168" fontId="12" fillId="0" borderId="4" xfId="1" applyNumberFormat="1" applyFont="1" applyFill="1" applyBorder="1" applyAlignment="1">
      <alignment horizontal="center" vertical="center" wrapText="1" readingOrder="1"/>
    </xf>
    <xf numFmtId="168" fontId="11" fillId="0" borderId="3" xfId="1" applyNumberFormat="1" applyFont="1" applyFill="1" applyBorder="1" applyAlignment="1">
      <alignment horizontal="center" vertical="center" wrapText="1" readingOrder="1"/>
    </xf>
    <xf numFmtId="168" fontId="11" fillId="0" borderId="4" xfId="1" quotePrefix="1" applyNumberFormat="1" applyFont="1" applyFill="1" applyBorder="1" applyAlignment="1">
      <alignment horizontal="center" vertical="center" wrapText="1" readingOrder="1"/>
    </xf>
    <xf numFmtId="168" fontId="2" fillId="0" borderId="4" xfId="1" applyNumberFormat="1" applyFont="1" applyFill="1" applyBorder="1" applyAlignment="1">
      <alignment horizontal="right" vertical="top" wrapText="1" readingOrder="1"/>
    </xf>
    <xf numFmtId="168" fontId="2" fillId="0" borderId="4" xfId="1" applyNumberFormat="1" applyFont="1" applyFill="1" applyBorder="1" applyAlignment="1">
      <alignment horizontal="center" vertical="top" wrapText="1" readingOrder="1"/>
    </xf>
    <xf numFmtId="168" fontId="3" fillId="0" borderId="4" xfId="1" applyNumberFormat="1" applyFont="1" applyFill="1" applyBorder="1" applyAlignment="1">
      <alignment vertical="top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right"/>
    </xf>
    <xf numFmtId="0" fontId="16" fillId="0" borderId="0" xfId="0" applyFont="1" applyAlignment="1">
      <alignment vertical="top"/>
    </xf>
    <xf numFmtId="0" fontId="17" fillId="0" borderId="7" xfId="0" applyFont="1" applyBorder="1" applyAlignment="1">
      <alignment horizontal="center" vertical="center" wrapText="1" readingOrder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168" fontId="14" fillId="0" borderId="7" xfId="1" applyNumberFormat="1" applyFont="1" applyFill="1" applyBorder="1" applyAlignment="1" applyProtection="1">
      <alignment horizontal="center" vertical="center" wrapText="1"/>
    </xf>
    <xf numFmtId="165" fontId="18" fillId="0" borderId="7" xfId="0" applyNumberFormat="1" applyFont="1" applyBorder="1" applyAlignment="1">
      <alignment horizontal="center" vertical="top" wrapText="1" readingOrder="1"/>
    </xf>
    <xf numFmtId="0" fontId="18" fillId="0" borderId="7" xfId="0" applyFont="1" applyBorder="1" applyAlignment="1">
      <alignment horizontal="center" vertical="top" wrapText="1" readingOrder="1"/>
    </xf>
    <xf numFmtId="0" fontId="16" fillId="0" borderId="7" xfId="0" applyFont="1" applyBorder="1" applyAlignment="1">
      <alignment vertical="top" wrapText="1"/>
    </xf>
    <xf numFmtId="168" fontId="16" fillId="0" borderId="7" xfId="1" applyNumberFormat="1" applyFont="1" applyBorder="1" applyAlignment="1">
      <alignment vertical="top" wrapText="1"/>
    </xf>
    <xf numFmtId="0" fontId="18" fillId="0" borderId="7" xfId="0" applyFont="1" applyBorder="1" applyAlignment="1">
      <alignment vertical="top" wrapText="1" readingOrder="1"/>
    </xf>
    <xf numFmtId="0" fontId="19" fillId="0" borderId="7" xfId="0" applyFont="1" applyBorder="1" applyAlignment="1">
      <alignment vertical="top" wrapText="1" readingOrder="1"/>
    </xf>
    <xf numFmtId="169" fontId="20" fillId="0" borderId="7" xfId="0" applyNumberFormat="1" applyFont="1" applyBorder="1" applyAlignment="1">
      <alignment vertical="top" wrapText="1" readingOrder="1"/>
    </xf>
    <xf numFmtId="0" fontId="16" fillId="0" borderId="0" xfId="0" applyFont="1" applyAlignment="1">
      <alignment horizontal="center" vertical="top"/>
    </xf>
    <xf numFmtId="168" fontId="16" fillId="0" borderId="0" xfId="1" applyNumberFormat="1" applyFont="1" applyAlignment="1">
      <alignment vertical="top"/>
    </xf>
    <xf numFmtId="0" fontId="3" fillId="0" borderId="0" xfId="0" quotePrefix="1" applyFont="1" applyFill="1" applyAlignment="1">
      <alignment horizontal="center" vertical="top"/>
    </xf>
    <xf numFmtId="0" fontId="3" fillId="0" borderId="0" xfId="0" quotePrefix="1" applyFont="1" applyFill="1" applyAlignment="1">
      <alignment horizontal="center"/>
    </xf>
    <xf numFmtId="168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quotePrefix="1" applyNumberFormat="1" applyFont="1" applyFill="1" applyBorder="1" applyAlignment="1">
      <alignment horizontal="center" vertical="center" wrapText="1" readingOrder="1"/>
    </xf>
    <xf numFmtId="0" fontId="6" fillId="0" borderId="2" xfId="0" quotePrefix="1" applyNumberFormat="1" applyFont="1" applyFill="1" applyBorder="1" applyAlignment="1">
      <alignment horizontal="center" vertical="center" wrapText="1" readingOrder="1"/>
    </xf>
    <xf numFmtId="168" fontId="6" fillId="0" borderId="2" xfId="1" quotePrefix="1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top" readingOrder="1"/>
    </xf>
    <xf numFmtId="49" fontId="2" fillId="0" borderId="7" xfId="0" applyNumberFormat="1" applyFont="1" applyFill="1" applyBorder="1" applyAlignment="1">
      <alignment vertical="top" readingOrder="1"/>
    </xf>
    <xf numFmtId="0" fontId="3" fillId="0" borderId="7" xfId="0" applyFont="1" applyFill="1" applyBorder="1"/>
    <xf numFmtId="0" fontId="3" fillId="0" borderId="7" xfId="0" applyFont="1" applyFill="1" applyBorder="1" applyAlignment="1">
      <alignment vertical="top"/>
    </xf>
    <xf numFmtId="165" fontId="3" fillId="0" borderId="7" xfId="0" applyNumberFormat="1" applyFont="1" applyFill="1" applyBorder="1" applyAlignment="1">
      <alignment horizontal="right" vertical="top" wrapText="1" readingOrder="1"/>
    </xf>
    <xf numFmtId="165" fontId="3" fillId="0" borderId="7" xfId="0" applyNumberFormat="1" applyFont="1" applyFill="1" applyBorder="1" applyAlignment="1">
      <alignment horizontal="center" vertical="top" wrapText="1" readingOrder="1"/>
    </xf>
    <xf numFmtId="168" fontId="3" fillId="0" borderId="7" xfId="1" applyNumberFormat="1" applyFont="1" applyFill="1" applyBorder="1" applyAlignment="1">
      <alignment vertical="top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vertical="top"/>
    </xf>
    <xf numFmtId="0" fontId="5" fillId="0" borderId="7" xfId="0" applyNumberFormat="1" applyFont="1" applyFill="1" applyBorder="1" applyAlignment="1">
      <alignment horizontal="left" vertical="top" wrapText="1" readingOrder="1"/>
    </xf>
    <xf numFmtId="0" fontId="21" fillId="0" borderId="7" xfId="0" applyFont="1" applyBorder="1" applyAlignment="1">
      <alignment vertical="top" wrapText="1"/>
    </xf>
    <xf numFmtId="3" fontId="21" fillId="0" borderId="7" xfId="0" quotePrefix="1" applyNumberFormat="1" applyFont="1" applyBorder="1" applyAlignment="1">
      <alignment vertical="top" wrapText="1"/>
    </xf>
    <xf numFmtId="0" fontId="21" fillId="0" borderId="7" xfId="0" quotePrefix="1" applyFont="1" applyBorder="1" applyAlignment="1">
      <alignment vertical="top" wrapText="1"/>
    </xf>
    <xf numFmtId="0" fontId="21" fillId="0" borderId="7" xfId="0" applyFont="1" applyBorder="1"/>
    <xf numFmtId="0" fontId="24" fillId="0" borderId="7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11" fillId="0" borderId="5" xfId="0" applyFont="1" applyBorder="1" applyAlignment="1">
      <alignment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11" fillId="0" borderId="0" xfId="0" applyFont="1"/>
    <xf numFmtId="0" fontId="12" fillId="0" borderId="3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3" xfId="0" quotePrefix="1" applyFont="1" applyBorder="1" applyAlignment="1">
      <alignment horizontal="center" vertical="center" wrapText="1" readingOrder="1"/>
    </xf>
    <xf numFmtId="0" fontId="11" fillId="0" borderId="4" xfId="0" quotePrefix="1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readingOrder="1"/>
    </xf>
    <xf numFmtId="49" fontId="2" fillId="0" borderId="4" xfId="0" applyNumberFormat="1" applyFont="1" applyBorder="1" applyAlignment="1">
      <alignment vertical="top" readingOrder="1"/>
    </xf>
    <xf numFmtId="49" fontId="2" fillId="0" borderId="4" xfId="0" applyNumberFormat="1" applyFont="1" applyBorder="1" applyAlignment="1">
      <alignment vertical="top" wrapText="1" readingOrder="1"/>
    </xf>
    <xf numFmtId="0" fontId="3" fillId="0" borderId="0" xfId="0" applyFont="1" applyAlignment="1">
      <alignment vertical="top"/>
    </xf>
    <xf numFmtId="165" fontId="3" fillId="0" borderId="4" xfId="0" applyNumberFormat="1" applyFont="1" applyBorder="1" applyAlignment="1">
      <alignment horizontal="center" vertical="top" wrapText="1" readingOrder="1"/>
    </xf>
    <xf numFmtId="49" fontId="3" fillId="0" borderId="4" xfId="0" applyNumberFormat="1" applyFont="1" applyBorder="1" applyAlignment="1">
      <alignment horizontal="left" vertical="top" wrapText="1" readingOrder="1"/>
    </xf>
    <xf numFmtId="49" fontId="3" fillId="0" borderId="4" xfId="0" applyNumberFormat="1" applyFont="1" applyBorder="1" applyAlignment="1">
      <alignment vertical="top" wrapText="1" readingOrder="1"/>
    </xf>
    <xf numFmtId="166" fontId="3" fillId="0" borderId="4" xfId="0" applyNumberFormat="1" applyFont="1" applyBorder="1" applyAlignment="1">
      <alignment horizontal="left" vertical="top" wrapText="1" readingOrder="1"/>
    </xf>
    <xf numFmtId="49" fontId="3" fillId="0" borderId="4" xfId="0" applyNumberFormat="1" applyFont="1" applyBorder="1" applyAlignment="1">
      <alignment horizontal="center" vertical="top" wrapText="1" readingOrder="1"/>
    </xf>
    <xf numFmtId="167" fontId="3" fillId="0" borderId="4" xfId="0" applyNumberFormat="1" applyFont="1" applyBorder="1" applyAlignment="1">
      <alignment horizontal="right" vertical="top" wrapText="1" readingOrder="1"/>
    </xf>
    <xf numFmtId="0" fontId="2" fillId="0" borderId="4" xfId="0" applyFont="1" applyBorder="1" applyAlignment="1">
      <alignment vertical="top" readingOrder="1"/>
    </xf>
    <xf numFmtId="0" fontId="2" fillId="0" borderId="4" xfId="0" applyFont="1" applyBorder="1" applyAlignment="1">
      <alignment vertical="top" wrapText="1" readingOrder="1"/>
    </xf>
    <xf numFmtId="0" fontId="2" fillId="0" borderId="4" xfId="0" applyFont="1" applyBorder="1" applyAlignment="1">
      <alignment horizontal="right" vertical="top" wrapText="1" readingOrder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5" fontId="3" fillId="0" borderId="4" xfId="0" applyNumberFormat="1" applyFont="1" applyBorder="1" applyAlignment="1">
      <alignment horizontal="left" vertical="top" wrapText="1" readingOrder="1"/>
    </xf>
    <xf numFmtId="0" fontId="25" fillId="0" borderId="0" xfId="0" applyFont="1" applyAlignment="1">
      <alignment horizontal="left" vertical="top"/>
    </xf>
    <xf numFmtId="168" fontId="16" fillId="0" borderId="0" xfId="1" applyNumberFormat="1" applyFont="1" applyAlignment="1">
      <alignment horizontal="left" vertical="top"/>
    </xf>
    <xf numFmtId="0" fontId="26" fillId="0" borderId="0" xfId="0" applyNumberFormat="1" applyFont="1" applyAlignment="1">
      <alignment vertical="center" readingOrder="1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 wrapText="1"/>
    </xf>
    <xf numFmtId="0" fontId="13" fillId="0" borderId="0" xfId="0" applyNumberFormat="1" applyFont="1" applyFill="1" applyAlignment="1" applyProtection="1">
      <alignment horizontal="center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D26" sqref="D26"/>
    </sheetView>
  </sheetViews>
  <sheetFormatPr defaultColWidth="8.7109375" defaultRowHeight="12.75" x14ac:dyDescent="0.25"/>
  <cols>
    <col min="1" max="1" width="5.28515625" style="35" customWidth="1"/>
    <col min="2" max="2" width="7.7109375" style="24" hidden="1" customWidth="1"/>
    <col min="3" max="3" width="27.7109375" style="24" customWidth="1"/>
    <col min="4" max="4" width="31.28515625" style="24" customWidth="1"/>
    <col min="5" max="5" width="12.85546875" style="24" customWidth="1"/>
    <col min="6" max="6" width="15.28515625" style="24" customWidth="1"/>
    <col min="7" max="7" width="16.5703125" style="36" customWidth="1"/>
    <col min="8" max="8" width="15.28515625" style="36" bestFit="1" customWidth="1"/>
    <col min="9" max="9" width="24.7109375" style="24" customWidth="1"/>
    <col min="10" max="16384" width="8.7109375" style="24"/>
  </cols>
  <sheetData>
    <row r="1" spans="1:9" ht="16.5" x14ac:dyDescent="0.25">
      <c r="A1" s="93" t="s">
        <v>130</v>
      </c>
      <c r="B1" s="22"/>
      <c r="C1" s="22"/>
      <c r="D1" s="22"/>
      <c r="E1" s="22"/>
      <c r="F1" s="22"/>
      <c r="G1" s="22"/>
      <c r="H1" s="22"/>
      <c r="I1" s="23" t="s">
        <v>72</v>
      </c>
    </row>
    <row r="2" spans="1:9" ht="15.75" x14ac:dyDescent="0.25">
      <c r="A2" s="95" t="s">
        <v>136</v>
      </c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96" t="s">
        <v>73</v>
      </c>
      <c r="B3" s="96"/>
      <c r="C3" s="96"/>
      <c r="D3" s="96"/>
      <c r="E3" s="96"/>
      <c r="F3" s="96"/>
      <c r="G3" s="96"/>
      <c r="H3" s="96"/>
      <c r="I3" s="96"/>
    </row>
    <row r="4" spans="1:9" ht="33.75" customHeight="1" x14ac:dyDescent="0.25">
      <c r="A4" s="97" t="s">
        <v>71</v>
      </c>
      <c r="B4" s="96"/>
      <c r="C4" s="96"/>
      <c r="D4" s="96"/>
      <c r="E4" s="96"/>
      <c r="F4" s="96"/>
      <c r="G4" s="96"/>
      <c r="H4" s="96"/>
      <c r="I4" s="96"/>
    </row>
    <row r="5" spans="1:9" ht="15.75" x14ac:dyDescent="0.25">
      <c r="A5" s="98" t="s">
        <v>132</v>
      </c>
      <c r="B5" s="98"/>
      <c r="C5" s="98"/>
      <c r="D5" s="98"/>
      <c r="E5" s="98"/>
      <c r="F5" s="98"/>
      <c r="G5" s="98"/>
      <c r="H5" s="98"/>
      <c r="I5" s="98"/>
    </row>
    <row r="7" spans="1:9" ht="31.5" x14ac:dyDescent="0.25">
      <c r="A7" s="25" t="s">
        <v>0</v>
      </c>
      <c r="B7" s="25" t="s">
        <v>74</v>
      </c>
      <c r="C7" s="26" t="s">
        <v>75</v>
      </c>
      <c r="D7" s="26" t="s">
        <v>76</v>
      </c>
      <c r="E7" s="26" t="s">
        <v>77</v>
      </c>
      <c r="F7" s="26" t="s">
        <v>78</v>
      </c>
      <c r="G7" s="27" t="s">
        <v>79</v>
      </c>
      <c r="H7" s="27" t="s">
        <v>80</v>
      </c>
      <c r="I7" s="26" t="s">
        <v>81</v>
      </c>
    </row>
    <row r="8" spans="1:9" ht="25.5" x14ac:dyDescent="0.25">
      <c r="A8" s="28">
        <v>1</v>
      </c>
      <c r="B8" s="29">
        <v>13</v>
      </c>
      <c r="C8" s="30" t="s">
        <v>112</v>
      </c>
      <c r="D8" s="30" t="s">
        <v>113</v>
      </c>
      <c r="E8" s="30" t="s">
        <v>115</v>
      </c>
      <c r="F8" s="30" t="s">
        <v>114</v>
      </c>
      <c r="G8" s="31">
        <v>1</v>
      </c>
      <c r="H8" s="31">
        <v>168000000</v>
      </c>
      <c r="I8" s="30" t="s">
        <v>128</v>
      </c>
    </row>
    <row r="9" spans="1:9" ht="38.25" x14ac:dyDescent="0.25">
      <c r="A9" s="28">
        <v>2</v>
      </c>
      <c r="B9" s="29">
        <v>16</v>
      </c>
      <c r="C9" s="30" t="s">
        <v>82</v>
      </c>
      <c r="D9" s="30" t="s">
        <v>83</v>
      </c>
      <c r="E9" s="30" t="s">
        <v>84</v>
      </c>
      <c r="F9" s="30" t="s">
        <v>85</v>
      </c>
      <c r="G9" s="31">
        <v>1</v>
      </c>
      <c r="H9" s="31">
        <v>2158305000</v>
      </c>
      <c r="I9" s="30" t="s">
        <v>135</v>
      </c>
    </row>
    <row r="10" spans="1:9" ht="16.149999999999999" customHeight="1" x14ac:dyDescent="0.25">
      <c r="A10" s="29"/>
      <c r="B10" s="32"/>
      <c r="C10" s="33" t="s">
        <v>129</v>
      </c>
      <c r="D10" s="32"/>
      <c r="E10" s="32"/>
      <c r="F10" s="32"/>
      <c r="G10" s="34">
        <v>2</v>
      </c>
      <c r="H10" s="34">
        <f>SUM(H8:H9)</f>
        <v>2326305000</v>
      </c>
      <c r="I10" s="32"/>
    </row>
    <row r="11" spans="1:9" ht="11.25" customHeight="1" x14ac:dyDescent="0.25"/>
    <row r="12" spans="1:9" ht="15.75" x14ac:dyDescent="0.25">
      <c r="G12" s="91" t="s">
        <v>134</v>
      </c>
    </row>
    <row r="13" spans="1:9" ht="15.75" x14ac:dyDescent="0.25">
      <c r="G13" s="21" t="s">
        <v>133</v>
      </c>
    </row>
  </sheetData>
  <mergeCells count="3">
    <mergeCell ref="A3:I3"/>
    <mergeCell ref="A4:I4"/>
    <mergeCell ref="A5:I5"/>
  </mergeCells>
  <pageMargins left="0.51181102362204722" right="0.31496062992125984" top="0.74803149606299213" bottom="0.74803149606299213" header="0.31496062992125984" footer="0.31496062992125984"/>
  <pageSetup paperSize="9" scale="92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21"/>
  <sheetViews>
    <sheetView workbookViewId="0">
      <pane xSplit="8" ySplit="8" topLeftCell="I9" activePane="bottomRight" state="frozen"/>
      <selection activeCell="C1036" sqref="C1036"/>
      <selection pane="topRight" activeCell="C1036" sqref="C1036"/>
      <selection pane="bottomLeft" activeCell="C1036" sqref="C1036"/>
      <selection pane="bottomRight" activeCell="R15" sqref="R15"/>
    </sheetView>
  </sheetViews>
  <sheetFormatPr defaultColWidth="9.140625" defaultRowHeight="15" x14ac:dyDescent="0.25"/>
  <cols>
    <col min="1" max="1" width="5" style="90" customWidth="1"/>
    <col min="2" max="2" width="5.140625" style="80" customWidth="1"/>
    <col min="3" max="3" width="10.42578125" style="80" customWidth="1"/>
    <col min="4" max="4" width="7" style="80" customWidth="1"/>
    <col min="5" max="5" width="16.85546875" style="80" customWidth="1"/>
    <col min="6" max="6" width="15.42578125" style="80" customWidth="1"/>
    <col min="7" max="7" width="10.28515625" style="80" customWidth="1"/>
    <col min="8" max="9" width="7.140625" style="80" customWidth="1"/>
    <col min="10" max="10" width="7.7109375" style="80" customWidth="1"/>
    <col min="11" max="11" width="6.7109375" style="80" customWidth="1"/>
    <col min="12" max="12" width="6" style="80" customWidth="1"/>
    <col min="13" max="13" width="8.5703125" style="80" customWidth="1"/>
    <col min="14" max="14" width="11.7109375" style="80" customWidth="1"/>
    <col min="15" max="15" width="12.85546875" style="80" customWidth="1"/>
    <col min="16" max="17" width="9.140625" style="80" bestFit="1" customWidth="1"/>
    <col min="18" max="18" width="10.28515625" style="6" bestFit="1" customWidth="1"/>
    <col min="19" max="19" width="17.85546875" style="6" bestFit="1" customWidth="1"/>
    <col min="20" max="16384" width="9.140625" style="80"/>
  </cols>
  <sheetData>
    <row r="1" spans="1:19" s="65" customFormat="1" ht="16.5" x14ac:dyDescent="0.25">
      <c r="A1" s="64"/>
      <c r="B1" s="93" t="s">
        <v>130</v>
      </c>
      <c r="D1" s="66"/>
      <c r="E1" s="66"/>
      <c r="F1" s="8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9" t="s">
        <v>64</v>
      </c>
    </row>
    <row r="2" spans="1:19" s="65" customFormat="1" x14ac:dyDescent="0.25">
      <c r="A2" s="64"/>
      <c r="B2" s="7" t="s">
        <v>131</v>
      </c>
      <c r="C2" s="7"/>
      <c r="D2" s="67"/>
      <c r="E2" s="67"/>
      <c r="F2" s="11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S2" s="12"/>
    </row>
    <row r="3" spans="1:19" s="65" customFormat="1" ht="16.5" customHeight="1" x14ac:dyDescent="0.25">
      <c r="A3" s="64"/>
      <c r="B3" s="101" t="s">
        <v>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65" customFormat="1" ht="34.5" customHeight="1" x14ac:dyDescent="0.25">
      <c r="A4" s="64"/>
      <c r="B4" s="102" t="s">
        <v>71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s="65" customFormat="1" ht="15" customHeight="1" x14ac:dyDescent="0.25">
      <c r="A5" s="64"/>
      <c r="B5" s="103" t="s">
        <v>132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s="65" customFormat="1" x14ac:dyDescent="0.25">
      <c r="A6" s="64"/>
      <c r="C6" s="68"/>
      <c r="D6" s="68"/>
      <c r="E6" s="68"/>
      <c r="F6" s="13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3"/>
    </row>
    <row r="7" spans="1:19" s="70" customFormat="1" ht="36" x14ac:dyDescent="0.2">
      <c r="A7" s="99" t="s">
        <v>0</v>
      </c>
      <c r="B7" s="100"/>
      <c r="C7" s="69" t="s">
        <v>66</v>
      </c>
      <c r="D7" s="69" t="s">
        <v>67</v>
      </c>
      <c r="E7" s="69" t="s">
        <v>1</v>
      </c>
      <c r="F7" s="15" t="s">
        <v>68</v>
      </c>
      <c r="G7" s="69" t="s">
        <v>2</v>
      </c>
      <c r="H7" s="69" t="s">
        <v>69</v>
      </c>
      <c r="I7" s="69" t="s">
        <v>3</v>
      </c>
      <c r="J7" s="69" t="s">
        <v>4</v>
      </c>
      <c r="K7" s="69" t="s">
        <v>5</v>
      </c>
      <c r="L7" s="69" t="s">
        <v>6</v>
      </c>
      <c r="M7" s="69" t="s">
        <v>7</v>
      </c>
      <c r="N7" s="69" t="s">
        <v>8</v>
      </c>
      <c r="O7" s="69" t="s">
        <v>9</v>
      </c>
      <c r="P7" s="69" t="s">
        <v>10</v>
      </c>
      <c r="Q7" s="69" t="s">
        <v>43</v>
      </c>
      <c r="R7" s="69" t="s">
        <v>70</v>
      </c>
      <c r="S7" s="15" t="s">
        <v>11</v>
      </c>
    </row>
    <row r="8" spans="1:19" s="70" customFormat="1" ht="21.75" customHeight="1" x14ac:dyDescent="0.2">
      <c r="A8" s="71" t="s">
        <v>12</v>
      </c>
      <c r="B8" s="72" t="s">
        <v>13</v>
      </c>
      <c r="C8" s="72" t="s">
        <v>14</v>
      </c>
      <c r="D8" s="72" t="s">
        <v>15</v>
      </c>
      <c r="E8" s="16" t="s">
        <v>16</v>
      </c>
      <c r="F8" s="72" t="s">
        <v>17</v>
      </c>
      <c r="G8" s="72" t="s">
        <v>18</v>
      </c>
      <c r="H8" s="72" t="s">
        <v>19</v>
      </c>
      <c r="I8" s="72" t="s">
        <v>20</v>
      </c>
      <c r="J8" s="72" t="s">
        <v>21</v>
      </c>
      <c r="K8" s="72" t="s">
        <v>22</v>
      </c>
      <c r="L8" s="72" t="s">
        <v>23</v>
      </c>
      <c r="M8" s="72" t="s">
        <v>24</v>
      </c>
      <c r="N8" s="72" t="s">
        <v>25</v>
      </c>
      <c r="O8" s="73" t="s">
        <v>26</v>
      </c>
      <c r="P8" s="74" t="s">
        <v>27</v>
      </c>
      <c r="Q8" s="72" t="s">
        <v>28</v>
      </c>
      <c r="R8" s="17" t="s">
        <v>61</v>
      </c>
      <c r="S8" s="17" t="s">
        <v>62</v>
      </c>
    </row>
    <row r="9" spans="1:19" x14ac:dyDescent="0.25">
      <c r="A9" s="75">
        <v>1</v>
      </c>
      <c r="B9" s="76"/>
      <c r="C9" s="77"/>
      <c r="D9" s="78" t="s">
        <v>116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x14ac:dyDescent="0.25">
      <c r="A10" s="75"/>
      <c r="B10" s="76"/>
      <c r="C10" s="78" t="s">
        <v>29</v>
      </c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45" x14ac:dyDescent="0.25">
      <c r="A11" s="75"/>
      <c r="B11" s="76">
        <v>1</v>
      </c>
      <c r="C11" s="92" t="s">
        <v>126</v>
      </c>
      <c r="D11" s="81">
        <v>342</v>
      </c>
      <c r="E11" s="82" t="s">
        <v>117</v>
      </c>
      <c r="F11" s="83" t="s">
        <v>118</v>
      </c>
      <c r="G11" s="82" t="s">
        <v>119</v>
      </c>
      <c r="H11" s="84">
        <v>36</v>
      </c>
      <c r="I11" s="82" t="s">
        <v>35</v>
      </c>
      <c r="J11" s="82" t="s">
        <v>34</v>
      </c>
      <c r="K11" s="85" t="s">
        <v>30</v>
      </c>
      <c r="L11" s="85" t="s">
        <v>31</v>
      </c>
      <c r="M11" s="82" t="s">
        <v>36</v>
      </c>
      <c r="N11" s="82" t="s">
        <v>42</v>
      </c>
      <c r="O11" s="82" t="s">
        <v>32</v>
      </c>
      <c r="P11" s="86">
        <v>2100</v>
      </c>
      <c r="Q11" s="86">
        <v>5500</v>
      </c>
      <c r="R11" s="14">
        <v>80000</v>
      </c>
      <c r="S11" s="14">
        <f>R11*P11</f>
        <v>168000000</v>
      </c>
    </row>
    <row r="12" spans="1:19" x14ac:dyDescent="0.25">
      <c r="A12" s="75"/>
      <c r="B12" s="76"/>
      <c r="C12" s="87" t="s">
        <v>33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  <c r="R12" s="19">
        <v>1</v>
      </c>
      <c r="S12" s="18">
        <f>S11</f>
        <v>168000000</v>
      </c>
    </row>
    <row r="13" spans="1:19" x14ac:dyDescent="0.25">
      <c r="A13" s="75">
        <v>2</v>
      </c>
      <c r="B13" s="76"/>
      <c r="C13" s="77"/>
      <c r="D13" s="78" t="s">
        <v>38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x14ac:dyDescent="0.25">
      <c r="A14" s="75"/>
      <c r="B14" s="76"/>
      <c r="C14" s="78" t="s">
        <v>29</v>
      </c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90" x14ac:dyDescent="0.25">
      <c r="A15" s="75"/>
      <c r="B15" s="76">
        <v>2</v>
      </c>
      <c r="C15" s="92" t="s">
        <v>127</v>
      </c>
      <c r="D15" s="81">
        <v>816</v>
      </c>
      <c r="E15" s="82" t="s">
        <v>40</v>
      </c>
      <c r="F15" s="83" t="s">
        <v>120</v>
      </c>
      <c r="G15" s="82" t="s">
        <v>121</v>
      </c>
      <c r="H15" s="84">
        <v>36</v>
      </c>
      <c r="I15" s="82" t="s">
        <v>122</v>
      </c>
      <c r="J15" s="82" t="s">
        <v>39</v>
      </c>
      <c r="K15" s="85" t="s">
        <v>37</v>
      </c>
      <c r="L15" s="85" t="s">
        <v>41</v>
      </c>
      <c r="M15" s="82" t="s">
        <v>123</v>
      </c>
      <c r="N15" s="82" t="s">
        <v>124</v>
      </c>
      <c r="O15" s="82" t="s">
        <v>32</v>
      </c>
      <c r="P15" s="86">
        <v>9500</v>
      </c>
      <c r="Q15" s="86">
        <v>22000</v>
      </c>
      <c r="R15" s="14">
        <v>227190</v>
      </c>
      <c r="S15" s="14">
        <f>R15*P15</f>
        <v>2158305000</v>
      </c>
    </row>
    <row r="16" spans="1:19" x14ac:dyDescent="0.25">
      <c r="A16" s="75"/>
      <c r="B16" s="76"/>
      <c r="C16" s="87" t="s">
        <v>33</v>
      </c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  <c r="R16" s="19">
        <v>1</v>
      </c>
      <c r="S16" s="18">
        <f>S15</f>
        <v>2158305000</v>
      </c>
    </row>
    <row r="17" spans="1:19" x14ac:dyDescent="0.25">
      <c r="A17" s="75"/>
      <c r="B17" s="76"/>
      <c r="C17" s="76"/>
      <c r="D17" s="76"/>
      <c r="E17" s="75" t="s">
        <v>125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20"/>
      <c r="S17" s="18">
        <f>SUM(S11:S16)/2</f>
        <v>2326305000</v>
      </c>
    </row>
    <row r="20" spans="1:19" ht="15.75" x14ac:dyDescent="0.25">
      <c r="N20" s="24"/>
      <c r="O20" s="91" t="s">
        <v>134</v>
      </c>
      <c r="P20" s="36"/>
    </row>
    <row r="21" spans="1:19" ht="15.75" x14ac:dyDescent="0.25">
      <c r="N21" s="24"/>
      <c r="O21" s="21" t="s">
        <v>133</v>
      </c>
      <c r="P21" s="36"/>
    </row>
  </sheetData>
  <autoFilter ref="A8:S17"/>
  <mergeCells count="4">
    <mergeCell ref="A7:B7"/>
    <mergeCell ref="B3:S3"/>
    <mergeCell ref="B4:S4"/>
    <mergeCell ref="B5:S5"/>
  </mergeCells>
  <pageMargins left="0.39370078740157483" right="0.39370078740157483" top="0.39370078740157483" bottom="0.39370078740157483" header="0.19685039370078741" footer="0.19685039370078741"/>
  <pageSetup paperSize="9" scale="75" fitToHeight="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G22" sqref="G22"/>
    </sheetView>
  </sheetViews>
  <sheetFormatPr defaultColWidth="9.140625" defaultRowHeight="15" x14ac:dyDescent="0.25"/>
  <cols>
    <col min="1" max="2" width="5.7109375" style="1" customWidth="1"/>
    <col min="3" max="3" width="8.42578125" style="1" customWidth="1"/>
    <col min="4" max="4" width="23.42578125" style="1" bestFit="1" customWidth="1"/>
    <col min="5" max="7" width="8" style="5" bestFit="1" customWidth="1"/>
    <col min="8" max="8" width="10.5703125" style="5" bestFit="1" customWidth="1"/>
    <col min="9" max="16" width="9" style="5" bestFit="1" customWidth="1"/>
    <col min="17" max="19" width="10.5703125" style="5" bestFit="1" customWidth="1"/>
    <col min="20" max="21" width="8.85546875" style="5" bestFit="1" customWidth="1"/>
    <col min="22" max="16384" width="9.140625" style="1"/>
  </cols>
  <sheetData>
    <row r="1" spans="1:21" ht="16.5" x14ac:dyDescent="0.25">
      <c r="A1" s="93" t="s">
        <v>130</v>
      </c>
      <c r="B1" s="7"/>
      <c r="C1" s="22"/>
      <c r="U1" s="23" t="s">
        <v>86</v>
      </c>
    </row>
    <row r="2" spans="1:21" ht="15.75" x14ac:dyDescent="0.25">
      <c r="A2" s="7" t="s">
        <v>131</v>
      </c>
      <c r="B2" s="10"/>
      <c r="C2" s="22"/>
    </row>
    <row r="3" spans="1:21" ht="15.75" x14ac:dyDescent="0.25">
      <c r="A3" s="96" t="s">
        <v>87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36" customHeight="1" x14ac:dyDescent="0.25">
      <c r="A4" s="97" t="s">
        <v>71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5.75" x14ac:dyDescent="0.25">
      <c r="A5" s="98" t="s">
        <v>132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7" spans="1:21" ht="45.75" customHeight="1" x14ac:dyDescent="0.25">
      <c r="A7" s="104" t="s">
        <v>0</v>
      </c>
      <c r="B7" s="105"/>
      <c r="C7" s="3" t="s">
        <v>88</v>
      </c>
      <c r="D7" s="3" t="s">
        <v>66</v>
      </c>
      <c r="E7" s="3" t="s">
        <v>44</v>
      </c>
      <c r="F7" s="4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4" t="s">
        <v>58</v>
      </c>
      <c r="T7" s="4" t="s">
        <v>59</v>
      </c>
      <c r="U7" s="4" t="s">
        <v>60</v>
      </c>
    </row>
    <row r="8" spans="1:21" ht="12.75" customHeight="1" x14ac:dyDescent="0.25">
      <c r="A8" s="2" t="s">
        <v>12</v>
      </c>
      <c r="B8" s="2"/>
      <c r="C8" s="2" t="s">
        <v>13</v>
      </c>
      <c r="D8" s="37" t="s">
        <v>14</v>
      </c>
      <c r="E8" s="38" t="s">
        <v>15</v>
      </c>
      <c r="F8" s="39" t="s">
        <v>16</v>
      </c>
      <c r="G8" s="40" t="s">
        <v>17</v>
      </c>
      <c r="H8" s="40" t="s">
        <v>18</v>
      </c>
      <c r="I8" s="40" t="s">
        <v>19</v>
      </c>
      <c r="J8" s="40" t="s">
        <v>20</v>
      </c>
      <c r="K8" s="40" t="s">
        <v>21</v>
      </c>
      <c r="L8" s="40" t="s">
        <v>22</v>
      </c>
      <c r="M8" s="40" t="s">
        <v>23</v>
      </c>
      <c r="N8" s="40" t="s">
        <v>24</v>
      </c>
      <c r="O8" s="40" t="s">
        <v>25</v>
      </c>
      <c r="P8" s="41" t="s">
        <v>26</v>
      </c>
      <c r="Q8" s="42" t="s">
        <v>27</v>
      </c>
      <c r="R8" s="40" t="s">
        <v>28</v>
      </c>
      <c r="S8" s="43" t="s">
        <v>61</v>
      </c>
      <c r="T8" s="43" t="s">
        <v>62</v>
      </c>
      <c r="U8" s="43" t="s">
        <v>63</v>
      </c>
    </row>
    <row r="9" spans="1:21" x14ac:dyDescent="0.25">
      <c r="A9" s="44">
        <v>1</v>
      </c>
      <c r="B9" s="44"/>
      <c r="C9" s="45" t="s">
        <v>116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x14ac:dyDescent="0.25">
      <c r="A10" s="48"/>
      <c r="B10" s="48">
        <v>1</v>
      </c>
      <c r="C10" s="49">
        <v>342</v>
      </c>
      <c r="D10" s="47" t="s">
        <v>126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80000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</row>
    <row r="11" spans="1:21" x14ac:dyDescent="0.25">
      <c r="A11" s="44">
        <v>2</v>
      </c>
      <c r="B11" s="44"/>
      <c r="C11" s="45" t="s">
        <v>38</v>
      </c>
      <c r="D11" s="4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x14ac:dyDescent="0.25">
      <c r="A12" s="48"/>
      <c r="B12" s="48">
        <v>2</v>
      </c>
      <c r="C12" s="49">
        <v>816</v>
      </c>
      <c r="D12" s="47" t="s">
        <v>127</v>
      </c>
      <c r="E12" s="50">
        <v>0</v>
      </c>
      <c r="F12" s="50">
        <v>0</v>
      </c>
      <c r="G12" s="50">
        <v>0</v>
      </c>
      <c r="H12" s="50">
        <v>137000</v>
      </c>
      <c r="I12" s="50">
        <v>0</v>
      </c>
      <c r="J12" s="50">
        <v>0</v>
      </c>
      <c r="K12" s="50">
        <v>3000</v>
      </c>
      <c r="L12" s="50">
        <v>1000</v>
      </c>
      <c r="M12" s="50">
        <v>0</v>
      </c>
      <c r="N12" s="50">
        <v>0</v>
      </c>
      <c r="O12" s="50">
        <v>1920</v>
      </c>
      <c r="P12" s="50">
        <v>0</v>
      </c>
      <c r="Q12" s="50">
        <v>0</v>
      </c>
      <c r="R12" s="50">
        <v>84270</v>
      </c>
      <c r="S12" s="50">
        <v>0</v>
      </c>
      <c r="T12" s="50">
        <v>0</v>
      </c>
      <c r="U12" s="50">
        <v>0</v>
      </c>
    </row>
    <row r="13" spans="1:21" x14ac:dyDescent="0.25">
      <c r="A13" s="46"/>
      <c r="B13" s="46"/>
      <c r="C13" s="46"/>
      <c r="D13" s="46" t="s">
        <v>125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6" spans="1:21" ht="15.75" x14ac:dyDescent="0.25">
      <c r="M16" s="24"/>
      <c r="N16" s="91" t="s">
        <v>134</v>
      </c>
      <c r="O16" s="36"/>
      <c r="R16" s="1"/>
    </row>
    <row r="17" spans="13:18" ht="15.75" x14ac:dyDescent="0.25">
      <c r="M17" s="24"/>
      <c r="N17" s="21" t="s">
        <v>133</v>
      </c>
      <c r="O17" s="36"/>
      <c r="R17" s="1"/>
    </row>
  </sheetData>
  <mergeCells count="4">
    <mergeCell ref="A3:U3"/>
    <mergeCell ref="A4:U4"/>
    <mergeCell ref="A5:U5"/>
    <mergeCell ref="A7:B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360" verticalDpi="36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C17" sqref="C17"/>
    </sheetView>
  </sheetViews>
  <sheetFormatPr defaultColWidth="9.140625" defaultRowHeight="15.75" x14ac:dyDescent="0.25"/>
  <cols>
    <col min="1" max="1" width="9.140625" style="51"/>
    <col min="2" max="2" width="0" style="51" hidden="1" customWidth="1"/>
    <col min="3" max="3" width="45.28515625" style="51" customWidth="1"/>
    <col min="4" max="4" width="52.7109375" style="51" customWidth="1"/>
    <col min="5" max="5" width="17.7109375" style="51" customWidth="1"/>
    <col min="6" max="16384" width="9.140625" style="51"/>
  </cols>
  <sheetData>
    <row r="1" spans="1:6" ht="16.5" x14ac:dyDescent="0.25">
      <c r="A1" s="93" t="s">
        <v>130</v>
      </c>
      <c r="D1" s="52"/>
      <c r="E1" s="53" t="s">
        <v>89</v>
      </c>
    </row>
    <row r="2" spans="1:6" x14ac:dyDescent="0.25">
      <c r="A2" s="7" t="s">
        <v>131</v>
      </c>
    </row>
    <row r="3" spans="1:6" x14ac:dyDescent="0.25">
      <c r="A3" s="106" t="s">
        <v>90</v>
      </c>
      <c r="B3" s="106"/>
      <c r="C3" s="106"/>
      <c r="D3" s="106"/>
      <c r="E3" s="106"/>
    </row>
    <row r="4" spans="1:6" ht="37.5" customHeight="1" x14ac:dyDescent="0.25">
      <c r="A4" s="107" t="s">
        <v>71</v>
      </c>
      <c r="B4" s="107"/>
      <c r="C4" s="107"/>
      <c r="D4" s="107"/>
      <c r="E4" s="107"/>
    </row>
    <row r="5" spans="1:6" x14ac:dyDescent="0.25">
      <c r="A5" s="108" t="s">
        <v>132</v>
      </c>
      <c r="B5" s="108"/>
      <c r="C5" s="108"/>
      <c r="D5" s="108"/>
      <c r="E5" s="108"/>
    </row>
    <row r="6" spans="1:6" x14ac:dyDescent="0.25">
      <c r="A6" s="54"/>
      <c r="B6" s="54"/>
      <c r="C6" s="54"/>
      <c r="D6" s="54"/>
      <c r="E6" s="54"/>
    </row>
    <row r="7" spans="1:6" s="56" customFormat="1" ht="31.5" x14ac:dyDescent="0.25">
      <c r="A7" s="55" t="s">
        <v>0</v>
      </c>
      <c r="B7" s="55"/>
      <c r="C7" s="55" t="s">
        <v>91</v>
      </c>
      <c r="D7" s="55" t="s">
        <v>92</v>
      </c>
      <c r="E7" s="55" t="s">
        <v>93</v>
      </c>
    </row>
    <row r="8" spans="1:6" ht="31.5" x14ac:dyDescent="0.25">
      <c r="A8" s="57">
        <v>1</v>
      </c>
      <c r="B8" s="58" t="s">
        <v>47</v>
      </c>
      <c r="C8" s="59" t="s">
        <v>94</v>
      </c>
      <c r="D8" s="59" t="s">
        <v>95</v>
      </c>
      <c r="E8" s="59" t="s">
        <v>96</v>
      </c>
    </row>
    <row r="9" spans="1:6" ht="47.25" x14ac:dyDescent="0.25">
      <c r="A9" s="57">
        <v>2</v>
      </c>
      <c r="B9" s="58" t="s">
        <v>50</v>
      </c>
      <c r="C9" s="59" t="s">
        <v>97</v>
      </c>
      <c r="D9" s="59" t="s">
        <v>98</v>
      </c>
      <c r="E9" s="60" t="s">
        <v>99</v>
      </c>
    </row>
    <row r="10" spans="1:6" ht="31.5" x14ac:dyDescent="0.25">
      <c r="A10" s="57">
        <v>3</v>
      </c>
      <c r="B10" s="58" t="s">
        <v>51</v>
      </c>
      <c r="C10" s="59" t="s">
        <v>100</v>
      </c>
      <c r="D10" s="59" t="s">
        <v>101</v>
      </c>
      <c r="E10" s="61" t="s">
        <v>102</v>
      </c>
    </row>
    <row r="11" spans="1:6" ht="31.5" x14ac:dyDescent="0.25">
      <c r="A11" s="57">
        <v>4</v>
      </c>
      <c r="B11" s="58" t="s">
        <v>53</v>
      </c>
      <c r="C11" s="59" t="s">
        <v>103</v>
      </c>
      <c r="D11" s="59" t="s">
        <v>104</v>
      </c>
      <c r="E11" s="60" t="s">
        <v>105</v>
      </c>
    </row>
    <row r="12" spans="1:6" ht="31.5" x14ac:dyDescent="0.25">
      <c r="A12" s="57">
        <v>5</v>
      </c>
      <c r="B12" s="58" t="s">
        <v>54</v>
      </c>
      <c r="C12" s="59" t="s">
        <v>106</v>
      </c>
      <c r="D12" s="59" t="s">
        <v>107</v>
      </c>
      <c r="E12" s="61" t="s">
        <v>108</v>
      </c>
    </row>
    <row r="13" spans="1:6" ht="31.5" x14ac:dyDescent="0.25">
      <c r="A13" s="57">
        <v>6</v>
      </c>
      <c r="B13" s="58" t="s">
        <v>57</v>
      </c>
      <c r="C13" s="59" t="s">
        <v>109</v>
      </c>
      <c r="D13" s="59" t="s">
        <v>110</v>
      </c>
      <c r="E13" s="59" t="s">
        <v>111</v>
      </c>
    </row>
    <row r="14" spans="1:6" x14ac:dyDescent="0.25">
      <c r="A14" s="62"/>
      <c r="B14" s="62"/>
      <c r="C14" s="63" t="s">
        <v>137</v>
      </c>
      <c r="D14" s="62"/>
      <c r="E14" s="62"/>
    </row>
    <row r="16" spans="1:6" x14ac:dyDescent="0.25">
      <c r="D16" s="91" t="s">
        <v>134</v>
      </c>
      <c r="F16" s="94"/>
    </row>
    <row r="17" spans="4:6" x14ac:dyDescent="0.25">
      <c r="D17" s="21" t="s">
        <v>133</v>
      </c>
      <c r="F17" s="94"/>
    </row>
  </sheetData>
  <mergeCells count="3">
    <mergeCell ref="A3:E3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PL1</vt:lpstr>
      <vt:lpstr>PL2</vt:lpstr>
      <vt:lpstr>PL3</vt:lpstr>
      <vt:lpstr>PL4</vt:lpstr>
      <vt:lpstr>'PL2'!Print_Area</vt:lpstr>
      <vt:lpstr>'PL4'!Print_Area</vt:lpstr>
      <vt:lpstr>'PL2'!Print_Titles</vt:lpstr>
      <vt:lpstr>'PL4'!Print_Titles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TRUCMAI</dc:creator>
  <cp:lastModifiedBy>Windows User</cp:lastModifiedBy>
  <cp:lastPrinted>2023-05-26T10:04:31Z</cp:lastPrinted>
  <dcterms:created xsi:type="dcterms:W3CDTF">2023-05-08T00:06:24Z</dcterms:created>
  <dcterms:modified xsi:type="dcterms:W3CDTF">2023-05-31T07:21:10Z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18.1.3.0</vt:lpwstr>
  </property>
</Properties>
</file>